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<sst xmlns="http://schemas.openxmlformats.org/spreadsheetml/2006/main" count="43" uniqueCount="35">
  <si>
    <t>Dział</t>
  </si>
  <si>
    <t>Nazwa</t>
  </si>
  <si>
    <t>DOCHODY</t>
  </si>
  <si>
    <t>WYDATKI</t>
  </si>
  <si>
    <t>Plan po zmianach</t>
  </si>
  <si>
    <t>%</t>
  </si>
  <si>
    <t>Rolnictwo i łowiectwo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</si>
  <si>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</si>
  <si>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</si>
  <si>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</si>
  <si>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</si>
  <si>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</si>
  <si>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 xml:space="preserve">Dochody od osób prawnych, osób fizycznych i od innych jednostek nie posiadających osobowości prawnej 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</si>
  <si>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</si>
  <si>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</si>
  <si>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</si>
  <si>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</si>
  <si>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</si>
  <si>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</si>
  <si>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</si>
  <si>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ZADANIA ZLECONE I POWIERZONE</t>
  </si>
  <si>
    <t>ZADANIA POWIERZONE</t>
  </si>
  <si>
    <t>ZADANIA ZLECONE</t>
  </si>
  <si>
    <t>Urzędy naczelnych organów władzy państwowej, kontroli i ochrony prawa oraz sądownictwa</t>
  </si>
  <si>
    <t>Razem zadania zlecone</t>
  </si>
  <si>
    <t>Razem zadania zlecone i powierzone</t>
  </si>
  <si>
    <t>BUDŻET OGÓŁEM</t>
  </si>
  <si>
    <t>Obsługa długu publicznego</t>
  </si>
  <si>
    <t>Razem budżet bez zadań zleconych i powierzonych</t>
  </si>
  <si>
    <t>010</t>
  </si>
  <si>
    <t>WYKONANIE BUDŻETU ZA 2004 ROK WG DZIAŁÓW</t>
  </si>
  <si>
    <t>Pomoc społeczna</t>
  </si>
  <si>
    <t>Wykonanie za 2005 rok</t>
  </si>
  <si>
    <t>Budżet wg uchwały budżetowej na 2005 rok</t>
  </si>
  <si>
    <t>Zał. Nr 2 do Uchwały XXXIX/306/2006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</si>
</sst>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u val="double"/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165" fontId="0" fillId="0" borderId="1" xfId="15" applyNumberFormat="1" applyBorder="1" applyAlignment="1">
      <alignment horizontal="center" vertical="center"/>
    </xf>
    <xf numFmtId="165" fontId="0" fillId="0" borderId="1" xfId="15" applyNumberFormat="1" applyBorder="1" applyAlignment="1">
      <alignment vertical="center"/>
    </xf>
    <xf numFmtId="165" fontId="1" fillId="0" borderId="1" xfId="15" applyNumberFormat="1" applyFont="1" applyBorder="1" applyAlignment="1">
      <alignment horizontal="center" vertical="center"/>
    </xf>
    <xf numFmtId="164" fontId="0" fillId="0" borderId="1" xfId="15" applyNumberForma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1" fillId="0" borderId="1" xfId="15" applyNumberFormat="1" applyFont="1" applyBorder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spraw05\wykodoch02%20Nr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workbookViewId="0" topLeftCell="C13">
      <selection activeCell="I13" sqref="I13"/>
    </sheetView>
  </sheetViews>
  <sheetFormatPr defaultColWidth="9.140625" defaultRowHeight="12.75"/>
  <cols>
    <col min="2" max="2" width="24.421875" style="0" customWidth="1"/>
    <col min="3" max="3" width="13.8515625" style="0" customWidth="1"/>
    <col min="4" max="4" width="14.140625" style="0" customWidth="1"/>
    <col min="5" max="5" width="13.57421875" style="0" customWidth="1"/>
    <col min="6" max="6" width="9.00390625" style="0" customWidth="1"/>
    <col min="7" max="7" width="13.57421875" style="0" customWidth="1"/>
    <col min="8" max="9" width="13.140625" style="0" customWidth="1"/>
  </cols>
  <sheetData>
    <row r="2" spans="5:11" ht="12.75" customHeight="1">
      <c r="E2" s="1"/>
      <c r="F2" s="1"/>
      <c r="G2" s="26" t="s">
        <v>34</v>
      </c>
      <c r="H2" s="26"/>
      <c r="I2" s="26"/>
      <c r="J2" s="1"/>
      <c r="K2" s="1"/>
    </row>
    <row r="3" spans="5:11" ht="12.75">
      <c r="E3" s="1"/>
      <c r="F3" s="1"/>
      <c r="G3" s="26"/>
      <c r="H3" s="26"/>
      <c r="I3" s="26"/>
      <c r="J3" s="1"/>
      <c r="K3" s="1"/>
    </row>
    <row r="5" spans="3:7" ht="12.75">
      <c r="C5" s="15"/>
      <c r="D5" s="15"/>
      <c r="E5" s="15" t="s">
        <v>30</v>
      </c>
      <c r="F5" s="15"/>
      <c r="G5" s="15"/>
    </row>
    <row r="6" spans="1:10" ht="12.75">
      <c r="A6" s="14"/>
      <c r="B6" s="14"/>
      <c r="C6" s="25" t="s">
        <v>2</v>
      </c>
      <c r="D6" s="25"/>
      <c r="E6" s="25"/>
      <c r="F6" s="25"/>
      <c r="G6" s="25" t="s">
        <v>3</v>
      </c>
      <c r="H6" s="25"/>
      <c r="I6" s="25"/>
      <c r="J6" s="25"/>
    </row>
    <row r="7" spans="1:10" ht="12.75">
      <c r="A7" s="27" t="s">
        <v>0</v>
      </c>
      <c r="B7" s="27" t="s">
        <v>1</v>
      </c>
      <c r="C7" s="28" t="s">
        <v>33</v>
      </c>
      <c r="D7" s="28" t="s">
        <v>4</v>
      </c>
      <c r="E7" s="28" t="s">
        <v>32</v>
      </c>
      <c r="F7" s="31" t="s">
        <v>5</v>
      </c>
      <c r="G7" s="28" t="s">
        <v>33</v>
      </c>
      <c r="H7" s="28" t="s">
        <v>4</v>
      </c>
      <c r="I7" s="28" t="s">
        <v>32</v>
      </c>
      <c r="J7" s="31" t="s">
        <v>5</v>
      </c>
    </row>
    <row r="8" spans="1:10" ht="12.75">
      <c r="A8" s="27"/>
      <c r="B8" s="27"/>
      <c r="C8" s="28"/>
      <c r="D8" s="28"/>
      <c r="E8" s="28"/>
      <c r="F8" s="31"/>
      <c r="G8" s="28"/>
      <c r="H8" s="28"/>
      <c r="I8" s="28"/>
      <c r="J8" s="31"/>
    </row>
    <row r="9" spans="1:10" ht="25.5" customHeight="1">
      <c r="A9" s="27"/>
      <c r="B9" s="27"/>
      <c r="C9" s="28"/>
      <c r="D9" s="28"/>
      <c r="E9" s="28"/>
      <c r="F9" s="31"/>
      <c r="G9" s="28"/>
      <c r="H9" s="28"/>
      <c r="I9" s="28"/>
      <c r="J9" s="31"/>
    </row>
    <row r="10" spans="1:10" ht="13.5" customHeight="1" thickBot="1">
      <c r="A10" s="20">
        <v>1</v>
      </c>
      <c r="B10" s="20">
        <v>2</v>
      </c>
      <c r="C10" s="21">
        <v>3</v>
      </c>
      <c r="D10" s="21">
        <v>4</v>
      </c>
      <c r="E10" s="21">
        <v>5</v>
      </c>
      <c r="F10" s="22">
        <v>6</v>
      </c>
      <c r="G10" s="21">
        <v>7</v>
      </c>
      <c r="H10" s="21">
        <v>8</v>
      </c>
      <c r="I10" s="21">
        <v>9</v>
      </c>
      <c r="J10" s="22">
        <v>10</v>
      </c>
    </row>
    <row r="11" spans="1:10" ht="13.5" thickTop="1">
      <c r="A11" s="16" t="s">
        <v>29</v>
      </c>
      <c r="B11" s="17" t="s">
        <v>6</v>
      </c>
      <c r="C11" s="18">
        <v>0</v>
      </c>
      <c r="D11" s="18">
        <v>201050</v>
      </c>
      <c r="E11" s="18">
        <v>201046</v>
      </c>
      <c r="F11" s="19">
        <f aca="true" t="shared" si="0" ref="F11:F27">E11/D11*100</f>
        <v>99.9980104451629</v>
      </c>
      <c r="G11" s="18">
        <v>8400</v>
      </c>
      <c r="H11" s="18">
        <v>215850</v>
      </c>
      <c r="I11" s="18">
        <v>215845</v>
      </c>
      <c r="J11" s="19">
        <f aca="true" t="shared" si="1" ref="J11:J27">I11/H11*100</f>
        <v>99.99768357655779</v>
      </c>
    </row>
    <row r="12" spans="1:10" ht="12.75">
      <c r="A12" s="3">
        <v>600</v>
      </c>
      <c r="B12" s="2" t="s">
        <v>7</v>
      </c>
      <c r="C12" s="7">
        <v>0</v>
      </c>
      <c r="D12" s="7">
        <v>180620</v>
      </c>
      <c r="E12" s="7">
        <v>181612</v>
      </c>
      <c r="F12" s="10">
        <f t="shared" si="0"/>
        <v>100.5492193555531</v>
      </c>
      <c r="G12" s="7">
        <v>486000</v>
      </c>
      <c r="H12" s="7">
        <v>1173137</v>
      </c>
      <c r="I12" s="7">
        <v>1152611</v>
      </c>
      <c r="J12" s="10">
        <f t="shared" si="1"/>
        <v>98.25033222888716</v>
      </c>
    </row>
    <row r="13" spans="1:10" ht="12.75">
      <c r="A13" s="3">
        <v>700</v>
      </c>
      <c r="B13" s="2" t="s">
        <v>8</v>
      </c>
      <c r="C13" s="7">
        <v>120170</v>
      </c>
      <c r="D13" s="7">
        <v>234170</v>
      </c>
      <c r="E13" s="7">
        <v>247803</v>
      </c>
      <c r="F13" s="10">
        <f t="shared" si="0"/>
        <v>105.82183883503437</v>
      </c>
      <c r="G13" s="7">
        <v>185000</v>
      </c>
      <c r="H13" s="7">
        <v>158800</v>
      </c>
      <c r="I13" s="7">
        <v>141342</v>
      </c>
      <c r="J13" s="10">
        <f t="shared" si="1"/>
        <v>89.00629722921914</v>
      </c>
    </row>
    <row r="14" spans="1:10" ht="12.75">
      <c r="A14" s="3">
        <v>710</v>
      </c>
      <c r="B14" s="2" t="s">
        <v>9</v>
      </c>
      <c r="C14" s="7"/>
      <c r="D14" s="7"/>
      <c r="E14" s="7"/>
      <c r="F14" s="10"/>
      <c r="G14" s="7">
        <v>60000</v>
      </c>
      <c r="H14" s="7">
        <v>61000</v>
      </c>
      <c r="I14" s="7">
        <v>39230</v>
      </c>
      <c r="J14" s="10">
        <f t="shared" si="1"/>
        <v>64.31147540983606</v>
      </c>
    </row>
    <row r="15" spans="1:10" ht="12.75">
      <c r="A15" s="3">
        <v>750</v>
      </c>
      <c r="B15" s="2" t="s">
        <v>10</v>
      </c>
      <c r="C15" s="7">
        <v>26200</v>
      </c>
      <c r="D15" s="7">
        <v>48300</v>
      </c>
      <c r="E15" s="7">
        <v>43249</v>
      </c>
      <c r="F15" s="10">
        <f t="shared" si="0"/>
        <v>89.5424430641822</v>
      </c>
      <c r="G15" s="7">
        <v>1519734</v>
      </c>
      <c r="H15" s="7">
        <v>1589034</v>
      </c>
      <c r="I15" s="7">
        <v>1530730</v>
      </c>
      <c r="J15" s="10">
        <f t="shared" si="1"/>
        <v>96.33085258087618</v>
      </c>
    </row>
    <row r="16" spans="1:10" ht="25.5">
      <c r="A16" s="3">
        <v>754</v>
      </c>
      <c r="B16" s="6" t="s">
        <v>11</v>
      </c>
      <c r="C16" s="7"/>
      <c r="D16" s="7">
        <v>0</v>
      </c>
      <c r="E16" s="7">
        <v>482</v>
      </c>
      <c r="F16" s="10"/>
      <c r="G16" s="7">
        <v>130067</v>
      </c>
      <c r="H16" s="7">
        <v>318987</v>
      </c>
      <c r="I16" s="7">
        <v>302997</v>
      </c>
      <c r="J16" s="10">
        <f t="shared" si="1"/>
        <v>94.98725653396534</v>
      </c>
    </row>
    <row r="17" spans="1:10" ht="54.75" customHeight="1">
      <c r="A17" s="3">
        <v>756</v>
      </c>
      <c r="B17" s="6" t="s">
        <v>12</v>
      </c>
      <c r="C17" s="7">
        <v>4866757</v>
      </c>
      <c r="D17" s="7">
        <v>4873754</v>
      </c>
      <c r="E17" s="7">
        <v>4987543</v>
      </c>
      <c r="F17" s="10">
        <f t="shared" si="0"/>
        <v>102.33473006639235</v>
      </c>
      <c r="G17" s="7">
        <v>97300</v>
      </c>
      <c r="H17" s="7">
        <v>105400</v>
      </c>
      <c r="I17" s="7">
        <v>104397</v>
      </c>
      <c r="J17" s="10">
        <f t="shared" si="1"/>
        <v>99.04838709677419</v>
      </c>
    </row>
    <row r="18" spans="1:10" ht="15.75" customHeight="1">
      <c r="A18" s="3">
        <v>757</v>
      </c>
      <c r="B18" s="6" t="s">
        <v>27</v>
      </c>
      <c r="C18" s="7">
        <v>0</v>
      </c>
      <c r="D18" s="7">
        <v>0</v>
      </c>
      <c r="E18" s="7">
        <v>0</v>
      </c>
      <c r="F18" s="10"/>
      <c r="G18" s="7">
        <v>50000</v>
      </c>
      <c r="H18" s="7">
        <v>50000</v>
      </c>
      <c r="I18" s="7">
        <v>45781</v>
      </c>
      <c r="J18" s="10">
        <f t="shared" si="1"/>
        <v>91.562</v>
      </c>
    </row>
    <row r="19" spans="1:10" ht="12.75">
      <c r="A19" s="3">
        <v>758</v>
      </c>
      <c r="B19" s="2" t="s">
        <v>13</v>
      </c>
      <c r="C19" s="7">
        <v>6388508</v>
      </c>
      <c r="D19" s="7">
        <v>6884031</v>
      </c>
      <c r="E19" s="7">
        <v>6884031</v>
      </c>
      <c r="F19" s="10">
        <f t="shared" si="0"/>
        <v>100</v>
      </c>
      <c r="G19" s="7">
        <v>100000</v>
      </c>
      <c r="H19" s="7">
        <v>4800</v>
      </c>
      <c r="I19" s="7">
        <v>0</v>
      </c>
      <c r="J19" s="10"/>
    </row>
    <row r="20" spans="1:10" ht="12.75">
      <c r="A20" s="3">
        <v>801</v>
      </c>
      <c r="B20" s="2" t="s">
        <v>14</v>
      </c>
      <c r="C20" s="7">
        <v>13800</v>
      </c>
      <c r="D20" s="7">
        <v>2764817</v>
      </c>
      <c r="E20" s="7">
        <v>2780131</v>
      </c>
      <c r="F20" s="10">
        <f t="shared" si="0"/>
        <v>100.55388837669908</v>
      </c>
      <c r="G20" s="7">
        <v>6984173</v>
      </c>
      <c r="H20" s="7">
        <v>10981262</v>
      </c>
      <c r="I20" s="7">
        <v>10698678</v>
      </c>
      <c r="J20" s="10">
        <f t="shared" si="1"/>
        <v>97.42667099646653</v>
      </c>
    </row>
    <row r="21" spans="1:10" ht="12.75">
      <c r="A21" s="3">
        <v>851</v>
      </c>
      <c r="B21" s="2" t="s">
        <v>15</v>
      </c>
      <c r="C21" s="7">
        <v>0</v>
      </c>
      <c r="D21" s="7">
        <v>0</v>
      </c>
      <c r="E21" s="7">
        <v>0</v>
      </c>
      <c r="F21" s="10">
        <v>0</v>
      </c>
      <c r="G21" s="7">
        <v>350000</v>
      </c>
      <c r="H21" s="7">
        <v>169795</v>
      </c>
      <c r="I21" s="7">
        <v>143151</v>
      </c>
      <c r="J21" s="10">
        <f t="shared" si="1"/>
        <v>84.3081362819871</v>
      </c>
    </row>
    <row r="22" spans="1:10" ht="12.75">
      <c r="A22" s="3">
        <v>852</v>
      </c>
      <c r="B22" s="2" t="s">
        <v>31</v>
      </c>
      <c r="C22" s="7">
        <v>94290</v>
      </c>
      <c r="D22" s="7">
        <v>201116</v>
      </c>
      <c r="E22" s="7">
        <v>202245</v>
      </c>
      <c r="F22" s="10">
        <f t="shared" si="0"/>
        <v>100.56136756896517</v>
      </c>
      <c r="G22" s="7">
        <v>497700</v>
      </c>
      <c r="H22" s="7">
        <v>604526</v>
      </c>
      <c r="I22" s="7">
        <v>506870</v>
      </c>
      <c r="J22" s="10">
        <f t="shared" si="1"/>
        <v>83.8458560922111</v>
      </c>
    </row>
    <row r="23" spans="1:10" ht="25.5">
      <c r="A23" s="3">
        <v>854</v>
      </c>
      <c r="B23" s="6" t="s">
        <v>16</v>
      </c>
      <c r="C23" s="7" t="e">
        <f>#REF!</f>
        <v>#REF!</v>
      </c>
      <c r="D23" s="7">
        <v>52160</v>
      </c>
      <c r="E23" s="7">
        <v>52160</v>
      </c>
      <c r="F23" s="10">
        <f t="shared" si="0"/>
        <v>100</v>
      </c>
      <c r="G23" s="7">
        <v>198530</v>
      </c>
      <c r="H23" s="7">
        <v>275210</v>
      </c>
      <c r="I23" s="7">
        <v>256736</v>
      </c>
      <c r="J23" s="10">
        <f t="shared" si="1"/>
        <v>93.28730787398713</v>
      </c>
    </row>
    <row r="24" spans="1:10" ht="25.5">
      <c r="A24" s="3">
        <v>900</v>
      </c>
      <c r="B24" s="6" t="s">
        <v>17</v>
      </c>
      <c r="C24" s="7"/>
      <c r="D24" s="7"/>
      <c r="E24" s="7"/>
      <c r="F24" s="10"/>
      <c r="G24" s="7">
        <v>727000</v>
      </c>
      <c r="H24" s="7">
        <v>626115</v>
      </c>
      <c r="I24" s="7">
        <v>530012</v>
      </c>
      <c r="J24" s="10">
        <f t="shared" si="1"/>
        <v>84.65090278942367</v>
      </c>
    </row>
    <row r="25" spans="1:10" ht="25.5">
      <c r="A25" s="3">
        <v>921</v>
      </c>
      <c r="B25" s="6" t="s">
        <v>18</v>
      </c>
      <c r="C25" s="7">
        <v>0</v>
      </c>
      <c r="D25" s="7">
        <v>9300</v>
      </c>
      <c r="E25" s="7">
        <v>9300</v>
      </c>
      <c r="F25" s="10">
        <f t="shared" si="0"/>
        <v>100</v>
      </c>
      <c r="G25" s="7">
        <v>470821</v>
      </c>
      <c r="H25" s="7">
        <v>874561</v>
      </c>
      <c r="I25" s="7">
        <v>712104</v>
      </c>
      <c r="J25" s="10">
        <f t="shared" si="1"/>
        <v>81.42416595297527</v>
      </c>
    </row>
    <row r="26" spans="1:10" ht="12.75">
      <c r="A26" s="3">
        <v>926</v>
      </c>
      <c r="B26" s="6" t="s">
        <v>19</v>
      </c>
      <c r="C26" s="7"/>
      <c r="D26" s="7"/>
      <c r="E26" s="7">
        <v>283</v>
      </c>
      <c r="F26" s="10"/>
      <c r="G26" s="7">
        <v>60000</v>
      </c>
      <c r="H26" s="7">
        <v>99400</v>
      </c>
      <c r="I26" s="7">
        <v>98088</v>
      </c>
      <c r="J26" s="10">
        <f t="shared" si="1"/>
        <v>98.68008048289738</v>
      </c>
    </row>
    <row r="27" spans="1:10" ht="28.5" customHeight="1">
      <c r="A27" s="28" t="s">
        <v>28</v>
      </c>
      <c r="B27" s="28"/>
      <c r="C27" s="9" t="e">
        <f>SUM(C11:C26)</f>
        <v>#REF!</v>
      </c>
      <c r="D27" s="9">
        <f>SUM(D11:D26)</f>
        <v>15449318</v>
      </c>
      <c r="E27" s="9">
        <f>SUM(E11:E26)</f>
        <v>15589885</v>
      </c>
      <c r="F27" s="12">
        <f t="shared" si="0"/>
        <v>100.90985893357882</v>
      </c>
      <c r="G27" s="9">
        <f>SUM(G11:G26)</f>
        <v>11924725</v>
      </c>
      <c r="H27" s="9">
        <f>SUM(H11:H26)</f>
        <v>17307877</v>
      </c>
      <c r="I27" s="9">
        <f>SUM(I11:I26)</f>
        <v>16478572</v>
      </c>
      <c r="J27" s="12">
        <f t="shared" si="1"/>
        <v>95.2085111305101</v>
      </c>
    </row>
    <row r="28" spans="1:10" ht="12.75">
      <c r="A28" s="27" t="s">
        <v>20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21" customHeight="1">
      <c r="A30" s="3"/>
      <c r="B30" s="4" t="s">
        <v>21</v>
      </c>
      <c r="C30" s="8">
        <f>SUM(C31:C32)</f>
        <v>30247</v>
      </c>
      <c r="D30" s="8">
        <f>SUM(D31:D32)</f>
        <v>30247</v>
      </c>
      <c r="E30" s="8">
        <f>SUM(E31:E32)</f>
        <v>30247</v>
      </c>
      <c r="F30" s="10">
        <f aca="true" t="shared" si="2" ref="F30:F39">E30/D30*100</f>
        <v>100</v>
      </c>
      <c r="G30" s="8">
        <f>SUM(G31:G32)</f>
        <v>30247</v>
      </c>
      <c r="H30" s="8">
        <f>SUM(H31:H32)</f>
        <v>30247</v>
      </c>
      <c r="I30" s="8">
        <f>SUM(I31:I32)</f>
        <v>30247</v>
      </c>
      <c r="J30" s="10">
        <f aca="true" t="shared" si="3" ref="J30:J39">I30/H30*100</f>
        <v>100</v>
      </c>
    </row>
    <row r="31" spans="1:10" ht="12.75">
      <c r="A31" s="3">
        <v>710</v>
      </c>
      <c r="B31" s="2" t="s">
        <v>9</v>
      </c>
      <c r="C31" s="8">
        <v>20000</v>
      </c>
      <c r="D31" s="8">
        <v>20000</v>
      </c>
      <c r="E31" s="8">
        <v>20000</v>
      </c>
      <c r="F31" s="10">
        <f t="shared" si="2"/>
        <v>100</v>
      </c>
      <c r="G31" s="8">
        <v>20000</v>
      </c>
      <c r="H31" s="8">
        <v>20000</v>
      </c>
      <c r="I31" s="8">
        <v>20000</v>
      </c>
      <c r="J31" s="10">
        <f t="shared" si="3"/>
        <v>100</v>
      </c>
    </row>
    <row r="32" spans="1:10" ht="25.5">
      <c r="A32" s="3">
        <v>754</v>
      </c>
      <c r="B32" s="6" t="s">
        <v>11</v>
      </c>
      <c r="C32" s="8">
        <v>10247</v>
      </c>
      <c r="D32" s="8">
        <v>10247</v>
      </c>
      <c r="E32" s="8">
        <v>10247</v>
      </c>
      <c r="F32" s="10">
        <f t="shared" si="2"/>
        <v>100</v>
      </c>
      <c r="G32" s="8">
        <v>10247</v>
      </c>
      <c r="H32" s="8">
        <v>10247</v>
      </c>
      <c r="I32" s="8">
        <v>10247</v>
      </c>
      <c r="J32" s="10">
        <f t="shared" si="3"/>
        <v>100</v>
      </c>
    </row>
    <row r="33" spans="1:10" ht="20.25" customHeight="1">
      <c r="A33" s="3"/>
      <c r="B33" s="5" t="s">
        <v>22</v>
      </c>
      <c r="C33" s="8">
        <f>SUM(C34:C36)</f>
        <v>853728</v>
      </c>
      <c r="D33" s="7">
        <f>SUM(D34:D36)</f>
        <v>1244927</v>
      </c>
      <c r="E33" s="7">
        <f>SUM(E34:E36)</f>
        <v>1199693</v>
      </c>
      <c r="F33" s="10">
        <f t="shared" si="2"/>
        <v>96.36653394134757</v>
      </c>
      <c r="G33" s="8">
        <f>SUM(G34:G36)</f>
        <v>853728</v>
      </c>
      <c r="H33" s="8">
        <f>SUM(H34:H36)</f>
        <v>1244927</v>
      </c>
      <c r="I33" s="8">
        <f>SUM(I34:I36)</f>
        <v>1199693</v>
      </c>
      <c r="J33" s="10">
        <f t="shared" si="3"/>
        <v>96.36653394134757</v>
      </c>
    </row>
    <row r="34" spans="1:10" ht="15.75" customHeight="1">
      <c r="A34" s="3">
        <v>750</v>
      </c>
      <c r="B34" s="2" t="s">
        <v>10</v>
      </c>
      <c r="C34" s="8">
        <v>58589</v>
      </c>
      <c r="D34" s="8">
        <v>60799</v>
      </c>
      <c r="E34" s="8">
        <v>60799</v>
      </c>
      <c r="F34" s="10">
        <f t="shared" si="2"/>
        <v>100</v>
      </c>
      <c r="G34" s="8">
        <v>58589</v>
      </c>
      <c r="H34" s="8">
        <v>60799</v>
      </c>
      <c r="I34" s="8">
        <v>60799</v>
      </c>
      <c r="J34" s="10">
        <f t="shared" si="3"/>
        <v>100</v>
      </c>
    </row>
    <row r="35" spans="1:10" ht="52.5" customHeight="1">
      <c r="A35" s="3">
        <v>751</v>
      </c>
      <c r="B35" s="6" t="s">
        <v>23</v>
      </c>
      <c r="C35" s="7">
        <v>1531</v>
      </c>
      <c r="D35" s="7">
        <v>48855</v>
      </c>
      <c r="E35" s="7">
        <v>48045</v>
      </c>
      <c r="F35" s="10">
        <f t="shared" si="2"/>
        <v>98.34203254528707</v>
      </c>
      <c r="G35" s="7">
        <v>1531</v>
      </c>
      <c r="H35" s="7">
        <v>48855</v>
      </c>
      <c r="I35" s="7">
        <v>48045</v>
      </c>
      <c r="J35" s="10">
        <f t="shared" si="3"/>
        <v>98.34203254528707</v>
      </c>
    </row>
    <row r="36" spans="1:10" ht="12.75">
      <c r="A36" s="3">
        <v>852</v>
      </c>
      <c r="B36" s="2" t="s">
        <v>31</v>
      </c>
      <c r="C36" s="8">
        <v>793608</v>
      </c>
      <c r="D36" s="8">
        <v>1135273</v>
      </c>
      <c r="E36" s="8">
        <v>1090849</v>
      </c>
      <c r="F36" s="10">
        <f t="shared" si="2"/>
        <v>96.0869323942347</v>
      </c>
      <c r="G36" s="8">
        <v>793608</v>
      </c>
      <c r="H36" s="8">
        <v>1135273</v>
      </c>
      <c r="I36" s="8">
        <v>1090849</v>
      </c>
      <c r="J36" s="10">
        <f t="shared" si="3"/>
        <v>96.0869323942347</v>
      </c>
    </row>
    <row r="37" spans="1:10" ht="15.75" customHeight="1">
      <c r="A37" s="29" t="s">
        <v>24</v>
      </c>
      <c r="B37" s="30"/>
      <c r="C37" s="9">
        <f>SUM(C33)</f>
        <v>853728</v>
      </c>
      <c r="D37" s="9">
        <f>SUM(D33)</f>
        <v>1244927</v>
      </c>
      <c r="E37" s="9">
        <f>SUM(E33)</f>
        <v>1199693</v>
      </c>
      <c r="F37" s="12">
        <f t="shared" si="2"/>
        <v>96.36653394134757</v>
      </c>
      <c r="G37" s="9">
        <f>SUM(G33)</f>
        <v>853728</v>
      </c>
      <c r="H37" s="9">
        <f>SUM(H33)</f>
        <v>1244927</v>
      </c>
      <c r="I37" s="9">
        <f>SUM(I33)</f>
        <v>1199693</v>
      </c>
      <c r="J37" s="12">
        <f t="shared" si="3"/>
        <v>96.36653394134757</v>
      </c>
    </row>
    <row r="38" spans="1:10" ht="27" customHeight="1">
      <c r="A38" s="23" t="s">
        <v>25</v>
      </c>
      <c r="B38" s="24"/>
      <c r="C38" s="13">
        <f>SUM(C37+C30)</f>
        <v>883975</v>
      </c>
      <c r="D38" s="13">
        <f>SUM(D37+D30)</f>
        <v>1275174</v>
      </c>
      <c r="E38" s="13">
        <f>SUM(E37+E30)</f>
        <v>1229940</v>
      </c>
      <c r="F38" s="12">
        <f t="shared" si="2"/>
        <v>96.45271939358864</v>
      </c>
      <c r="G38" s="13">
        <f>SUM(G37+G30)</f>
        <v>883975</v>
      </c>
      <c r="H38" s="13">
        <f>SUM(H37+H30)</f>
        <v>1275174</v>
      </c>
      <c r="I38" s="13">
        <f>SUM(I37+I30)</f>
        <v>1229940</v>
      </c>
      <c r="J38" s="12">
        <f t="shared" si="3"/>
        <v>96.45271939358864</v>
      </c>
    </row>
    <row r="39" spans="1:10" ht="12.75">
      <c r="A39" s="25" t="s">
        <v>26</v>
      </c>
      <c r="B39" s="25"/>
      <c r="C39" s="11" t="e">
        <f>SUM(C27+C38)</f>
        <v>#REF!</v>
      </c>
      <c r="D39" s="11">
        <f>SUM(D27+D38)</f>
        <v>16724492</v>
      </c>
      <c r="E39" s="11">
        <f>SUM(E27+E38)</f>
        <v>16819825</v>
      </c>
      <c r="F39" s="12">
        <f t="shared" si="2"/>
        <v>100.57002030315778</v>
      </c>
      <c r="G39" s="11">
        <f>SUM(G27+G38)</f>
        <v>12808700</v>
      </c>
      <c r="H39" s="11">
        <f>SUM(H27+H38)</f>
        <v>18583051</v>
      </c>
      <c r="I39" s="11">
        <f>SUM(I27+I38)</f>
        <v>17708512</v>
      </c>
      <c r="J39" s="12">
        <f t="shared" si="3"/>
        <v>95.2938890389958</v>
      </c>
    </row>
  </sheetData>
  <mergeCells count="18">
    <mergeCell ref="J7:J9"/>
    <mergeCell ref="A27:B27"/>
    <mergeCell ref="A28:J29"/>
    <mergeCell ref="A7:A9"/>
    <mergeCell ref="F7:F9"/>
    <mergeCell ref="G7:G9"/>
    <mergeCell ref="H7:H9"/>
    <mergeCell ref="I7:I9"/>
    <mergeCell ref="A38:B38"/>
    <mergeCell ref="A39:B39"/>
    <mergeCell ref="G2:I3"/>
    <mergeCell ref="B7:B9"/>
    <mergeCell ref="D7:D9"/>
    <mergeCell ref="E7:E9"/>
    <mergeCell ref="A37:B37"/>
    <mergeCell ref="C6:F6"/>
    <mergeCell ref="G6:J6"/>
    <mergeCell ref="C7:C9"/>
  </mergeCells>
  <printOptions/>
  <pageMargins left="0.75" right="0.75" top="1" bottom="1" header="0.5" footer="0.5"/>
  <pageSetup fitToHeight="1" fitToWidth="1" horizontalDpi="300" verticalDpi="300" orientation="landscape" paperSize="9" scale="61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2006-05-04T09:02:13Z</cp:lastPrinted>
  <dcterms:created xsi:type="dcterms:W3CDTF">2003-03-07T06:41:02Z</dcterms:created>
  <dcterms:modified xsi:type="dcterms:W3CDTF">2006-05-04T09:08:48Z</dcterms:modified>
  <cp:category/>
  <cp:version/>
  <cp:contentType/>
  <cp:contentStatus/>
</cp:coreProperties>
</file>